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CM DATABASE\Type of  Data\Biological Data\Brackish Water\Benthos\Mary Soetan\"/>
    </mc:Choice>
  </mc:AlternateContent>
  <xr:revisionPtr revIDLastSave="0" documentId="13_ncr:1_{D02CF580-938F-48D6-87E4-6EE883879778}" xr6:coauthVersionLast="47" xr6:coauthVersionMax="47" xr10:uidLastSave="{00000000-0000-0000-0000-000000000000}"/>
  <bookViews>
    <workbookView xWindow="-120" yWindow="-120" windowWidth="20730" windowHeight="11760" activeTab="1" xr2:uid="{78E727CC-91AE-4E26-817F-1C0E1B725AD7}"/>
  </bookViews>
  <sheets>
    <sheet name="Observation" sheetId="1" r:id="rId1"/>
    <sheet name="Meta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1" i="1" l="1"/>
  <c r="F81" i="1"/>
  <c r="E81" i="1"/>
  <c r="D81" i="1"/>
  <c r="H80" i="1"/>
  <c r="F80" i="1"/>
  <c r="E80" i="1"/>
  <c r="D80" i="1"/>
  <c r="H79" i="1"/>
  <c r="F79" i="1"/>
  <c r="E79" i="1"/>
  <c r="D79" i="1"/>
  <c r="H78" i="1"/>
  <c r="F78" i="1"/>
  <c r="E78" i="1"/>
  <c r="D78" i="1"/>
  <c r="H77" i="1"/>
  <c r="F77" i="1"/>
  <c r="E77" i="1"/>
  <c r="D77" i="1"/>
  <c r="H76" i="1"/>
  <c r="F76" i="1"/>
  <c r="E76" i="1"/>
  <c r="D76" i="1"/>
  <c r="H75" i="1"/>
  <c r="F75" i="1"/>
  <c r="E75" i="1"/>
  <c r="D75" i="1"/>
  <c r="H74" i="1"/>
  <c r="F74" i="1"/>
  <c r="E74" i="1"/>
  <c r="D74" i="1"/>
  <c r="H73" i="1"/>
  <c r="F73" i="1"/>
  <c r="E73" i="1"/>
  <c r="D73" i="1"/>
  <c r="H72" i="1"/>
  <c r="F72" i="1"/>
  <c r="E72" i="1"/>
  <c r="D72" i="1"/>
  <c r="H71" i="1"/>
  <c r="F71" i="1"/>
  <c r="E71" i="1"/>
  <c r="D71" i="1"/>
  <c r="H70" i="1"/>
  <c r="F70" i="1"/>
  <c r="E70" i="1"/>
  <c r="D70" i="1"/>
  <c r="H69" i="1"/>
  <c r="F69" i="1"/>
  <c r="E69" i="1"/>
  <c r="D69" i="1"/>
  <c r="H68" i="1"/>
  <c r="F68" i="1"/>
  <c r="E68" i="1"/>
  <c r="D68" i="1"/>
  <c r="H67" i="1"/>
  <c r="F67" i="1"/>
  <c r="E67" i="1"/>
  <c r="D67" i="1"/>
  <c r="H66" i="1"/>
  <c r="F66" i="1"/>
  <c r="E66" i="1"/>
  <c r="D66" i="1"/>
  <c r="H65" i="1"/>
  <c r="F65" i="1"/>
  <c r="E65" i="1"/>
  <c r="D65" i="1"/>
  <c r="H64" i="1"/>
  <c r="F64" i="1"/>
  <c r="E64" i="1"/>
  <c r="D64" i="1"/>
  <c r="H63" i="1"/>
  <c r="F63" i="1"/>
  <c r="E63" i="1"/>
  <c r="D63" i="1"/>
  <c r="H62" i="1"/>
  <c r="F62" i="1"/>
  <c r="E62" i="1"/>
  <c r="D62" i="1"/>
  <c r="H61" i="1"/>
  <c r="F61" i="1"/>
  <c r="E61" i="1"/>
  <c r="D61" i="1"/>
  <c r="H60" i="1"/>
  <c r="F60" i="1"/>
  <c r="E60" i="1"/>
  <c r="D60" i="1"/>
  <c r="H59" i="1"/>
  <c r="F59" i="1"/>
  <c r="E59" i="1"/>
  <c r="D59" i="1"/>
  <c r="H58" i="1"/>
  <c r="F58" i="1"/>
  <c r="E58" i="1"/>
  <c r="D58" i="1"/>
  <c r="H57" i="1"/>
  <c r="F57" i="1"/>
  <c r="E57" i="1"/>
  <c r="D57" i="1"/>
  <c r="H56" i="1"/>
  <c r="F56" i="1"/>
  <c r="E56" i="1"/>
  <c r="D56" i="1"/>
  <c r="H55" i="1"/>
  <c r="F55" i="1"/>
  <c r="E55" i="1"/>
  <c r="D55" i="1"/>
  <c r="H54" i="1"/>
  <c r="F54" i="1"/>
  <c r="E54" i="1"/>
  <c r="D54" i="1"/>
  <c r="H53" i="1"/>
  <c r="F53" i="1"/>
  <c r="E53" i="1"/>
  <c r="D53" i="1"/>
  <c r="H52" i="1"/>
  <c r="F52" i="1"/>
  <c r="E52" i="1"/>
  <c r="D52" i="1"/>
  <c r="H51" i="1"/>
  <c r="F51" i="1"/>
  <c r="E51" i="1"/>
  <c r="D51" i="1"/>
  <c r="H50" i="1"/>
  <c r="F50" i="1"/>
  <c r="E50" i="1"/>
  <c r="D50" i="1"/>
  <c r="H49" i="1"/>
  <c r="F49" i="1"/>
  <c r="E49" i="1"/>
  <c r="D49" i="1"/>
  <c r="H48" i="1"/>
  <c r="F48" i="1"/>
  <c r="E48" i="1"/>
  <c r="D48" i="1"/>
  <c r="H47" i="1"/>
  <c r="F47" i="1"/>
  <c r="E47" i="1"/>
  <c r="D47" i="1"/>
  <c r="H46" i="1"/>
  <c r="F46" i="1"/>
  <c r="E46" i="1"/>
  <c r="D46" i="1"/>
  <c r="H45" i="1"/>
  <c r="F45" i="1"/>
  <c r="E45" i="1"/>
  <c r="D45" i="1"/>
  <c r="H44" i="1"/>
  <c r="F44" i="1"/>
  <c r="E44" i="1"/>
  <c r="D44" i="1"/>
  <c r="H43" i="1"/>
  <c r="F43" i="1"/>
  <c r="E43" i="1"/>
  <c r="D43" i="1"/>
  <c r="H42" i="1"/>
  <c r="F42" i="1"/>
  <c r="E42" i="1"/>
  <c r="D42" i="1"/>
  <c r="H41" i="1"/>
  <c r="F41" i="1"/>
  <c r="E41" i="1"/>
  <c r="D41" i="1"/>
  <c r="H40" i="1"/>
  <c r="F40" i="1"/>
  <c r="E40" i="1"/>
  <c r="D40" i="1"/>
  <c r="H39" i="1"/>
  <c r="F39" i="1"/>
  <c r="E39" i="1"/>
  <c r="D39" i="1"/>
  <c r="H38" i="1"/>
  <c r="F38" i="1"/>
  <c r="E38" i="1"/>
  <c r="D38" i="1"/>
  <c r="H37" i="1"/>
  <c r="F37" i="1"/>
  <c r="E37" i="1"/>
  <c r="D37" i="1"/>
  <c r="H36" i="1"/>
  <c r="F36" i="1"/>
  <c r="E36" i="1"/>
  <c r="D36" i="1"/>
  <c r="H35" i="1"/>
  <c r="F35" i="1"/>
  <c r="E35" i="1"/>
  <c r="D35" i="1"/>
  <c r="H34" i="1"/>
  <c r="F34" i="1"/>
  <c r="E34" i="1"/>
  <c r="D34" i="1"/>
  <c r="H33" i="1"/>
  <c r="F33" i="1"/>
  <c r="E33" i="1"/>
  <c r="D33" i="1"/>
  <c r="H32" i="1"/>
  <c r="F32" i="1"/>
  <c r="E32" i="1"/>
  <c r="D32" i="1"/>
  <c r="H31" i="1"/>
  <c r="F31" i="1"/>
  <c r="E31" i="1"/>
  <c r="D31" i="1"/>
  <c r="H30" i="1"/>
  <c r="F30" i="1"/>
  <c r="E30" i="1"/>
  <c r="D30" i="1"/>
  <c r="H29" i="1"/>
  <c r="F29" i="1"/>
  <c r="E29" i="1"/>
  <c r="D29" i="1"/>
  <c r="H28" i="1"/>
  <c r="F28" i="1"/>
  <c r="E28" i="1"/>
  <c r="D28" i="1"/>
  <c r="H27" i="1"/>
  <c r="F27" i="1"/>
  <c r="E27" i="1"/>
  <c r="D27" i="1"/>
  <c r="H26" i="1"/>
  <c r="F26" i="1"/>
  <c r="E26" i="1"/>
  <c r="D26" i="1"/>
  <c r="H25" i="1"/>
  <c r="F25" i="1"/>
  <c r="E25" i="1"/>
  <c r="D25" i="1"/>
  <c r="H24" i="1"/>
  <c r="F24" i="1"/>
  <c r="E24" i="1"/>
  <c r="D24" i="1"/>
  <c r="H23" i="1"/>
  <c r="F23" i="1"/>
  <c r="E23" i="1"/>
  <c r="D23" i="1"/>
  <c r="H22" i="1"/>
  <c r="F22" i="1"/>
  <c r="E22" i="1"/>
  <c r="D22" i="1"/>
  <c r="H21" i="1"/>
  <c r="F21" i="1"/>
  <c r="H20" i="1"/>
  <c r="F20" i="1"/>
  <c r="H19" i="1"/>
  <c r="F19" i="1"/>
  <c r="H18" i="1"/>
  <c r="F18" i="1"/>
  <c r="H17" i="1"/>
  <c r="F17" i="1"/>
  <c r="H16" i="1"/>
  <c r="F16" i="1"/>
  <c r="H15" i="1"/>
  <c r="F15" i="1"/>
  <c r="H14" i="1"/>
  <c r="F14" i="1"/>
  <c r="H13" i="1"/>
  <c r="F13" i="1"/>
  <c r="H12" i="1"/>
  <c r="F12" i="1"/>
  <c r="H11" i="1"/>
  <c r="F11" i="1"/>
  <c r="H10" i="1"/>
  <c r="F10" i="1"/>
  <c r="H9" i="1"/>
  <c r="F9" i="1"/>
  <c r="H8" i="1"/>
  <c r="F8" i="1"/>
  <c r="H7" i="1"/>
  <c r="F7" i="1"/>
  <c r="H6" i="1"/>
  <c r="F6" i="1"/>
  <c r="H5" i="1"/>
  <c r="F5" i="1"/>
  <c r="H4" i="1"/>
  <c r="F4" i="1"/>
  <c r="H3" i="1"/>
  <c r="F3" i="1"/>
  <c r="H2" i="1"/>
  <c r="F2" i="1"/>
</calcChain>
</file>

<file path=xl/sharedStrings.xml><?xml version="1.0" encoding="utf-8"?>
<sst xmlns="http://schemas.openxmlformats.org/spreadsheetml/2006/main" count="32" uniqueCount="32">
  <si>
    <t>Total Length (cm)</t>
  </si>
  <si>
    <t>Body Weight (g)</t>
  </si>
  <si>
    <t>Log L</t>
  </si>
  <si>
    <t>Log W</t>
  </si>
  <si>
    <t>Relative Condition Factor</t>
  </si>
  <si>
    <t>Liver Weight(g)</t>
  </si>
  <si>
    <t>Hepatosomatic Index</t>
  </si>
  <si>
    <t>Sampling Month</t>
  </si>
  <si>
    <t>Name of scientist</t>
  </si>
  <si>
    <t>Geolocation</t>
  </si>
  <si>
    <t>Name of sampling area</t>
  </si>
  <si>
    <t>Purpose of research</t>
  </si>
  <si>
    <t>Type of research</t>
  </si>
  <si>
    <t>Type of data collected</t>
  </si>
  <si>
    <t>Sampling start date (only month and year)</t>
  </si>
  <si>
    <t>Sampling end date (only month and year)</t>
  </si>
  <si>
    <t>Spatial representation type</t>
  </si>
  <si>
    <t xml:space="preserve">Data owner </t>
  </si>
  <si>
    <t>Mary Opeyemi Soetan</t>
  </si>
  <si>
    <t xml:space="preserve">  5°24'35.00"N,   2° 7'48.38"W</t>
  </si>
  <si>
    <t>Ankobra River</t>
  </si>
  <si>
    <t xml:space="preserve">Western </t>
  </si>
  <si>
    <t>To access the Histopathology and heavy metals bioaccumulation in gills and liver of Chrysichthys nigrodigitatus</t>
  </si>
  <si>
    <t>Lab experiment</t>
  </si>
  <si>
    <t xml:space="preserve">Physical and chemical parameter/variable </t>
  </si>
  <si>
    <t>Gill net for fish sampling</t>
  </si>
  <si>
    <t>Raster</t>
  </si>
  <si>
    <t>CCM</t>
  </si>
  <si>
    <t>Coastal Region Sampled</t>
  </si>
  <si>
    <t>Temporal extent</t>
  </si>
  <si>
    <t xml:space="preserve">Equipment/instrument used </t>
  </si>
  <si>
    <t xml:space="preserve">Edition of data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</si>
</sst>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88E0D-6A38-4FA9-AE65-07A2F64AF4BB}">
  <dimension ref="A1:H81"/>
  <sheetViews>
    <sheetView workbookViewId="0">
      <selection activeCell="H1" sqref="H1"/>
    </sheetView>
  </sheetViews>
  <sheetFormatPr defaultRowHeight="15" x14ac:dyDescent="0.25"/>
  <cols>
    <col min="2" max="2" width="16.42578125" customWidth="1"/>
    <col min="3" max="3" width="15.85546875" customWidth="1"/>
    <col min="6" max="6" width="12.140625" customWidth="1"/>
    <col min="7" max="7" width="17" customWidth="1"/>
    <col min="8" max="8" width="19.140625" customWidth="1"/>
  </cols>
  <sheetData>
    <row r="1" spans="1:8" x14ac:dyDescent="0.25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 s="1">
        <v>44166</v>
      </c>
      <c r="B2">
        <v>34.29</v>
      </c>
      <c r="C2">
        <v>385.2</v>
      </c>
      <c r="D2" s="2">
        <v>1.5351674851149439</v>
      </c>
      <c r="E2" s="2">
        <v>2.5856862784524965</v>
      </c>
      <c r="F2" s="3">
        <f>C2/(0.007575*B2^3.0256)</f>
        <v>1.1521284429380043</v>
      </c>
      <c r="G2">
        <v>6.72</v>
      </c>
      <c r="H2" s="2">
        <f>G2/(C2)*100</f>
        <v>1.7445482866043613</v>
      </c>
    </row>
    <row r="3" spans="1:8" x14ac:dyDescent="0.25">
      <c r="A3" s="1">
        <v>44166</v>
      </c>
      <c r="B3">
        <v>40.64</v>
      </c>
      <c r="C3">
        <v>529.4</v>
      </c>
      <c r="D3" s="2">
        <v>1.6089536992758626</v>
      </c>
      <c r="E3" s="2">
        <v>2.7237839369653294</v>
      </c>
      <c r="F3" s="3">
        <f t="shared" ref="F3:F21" si="0">C3/(0.007575*B3^3.0256)</f>
        <v>0.94700219855904688</v>
      </c>
      <c r="G3">
        <v>4.68</v>
      </c>
      <c r="H3" s="2">
        <f t="shared" ref="H3:H81" si="1">G3/(C3)*100</f>
        <v>0.88401964488099738</v>
      </c>
    </row>
    <row r="4" spans="1:8" x14ac:dyDescent="0.25">
      <c r="A4" s="1">
        <v>44166</v>
      </c>
      <c r="B4">
        <v>40.64</v>
      </c>
      <c r="C4">
        <v>549.20000000000005</v>
      </c>
      <c r="D4" s="2">
        <v>1.6089536992758626</v>
      </c>
      <c r="E4" s="2">
        <v>2.7397305285647171</v>
      </c>
      <c r="F4" s="3">
        <f t="shared" si="0"/>
        <v>0.98242086786669558</v>
      </c>
      <c r="G4">
        <v>7.2</v>
      </c>
      <c r="H4" s="2">
        <f t="shared" si="1"/>
        <v>1.3109978150036414</v>
      </c>
    </row>
    <row r="5" spans="1:8" x14ac:dyDescent="0.25">
      <c r="A5" s="1">
        <v>44166</v>
      </c>
      <c r="B5">
        <v>30.48</v>
      </c>
      <c r="C5">
        <v>222.4</v>
      </c>
      <c r="D5" s="2">
        <v>1.4840149626675627</v>
      </c>
      <c r="E5" s="2">
        <v>2.3471347829100195</v>
      </c>
      <c r="F5" s="3">
        <f t="shared" si="0"/>
        <v>0.94998440225512326</v>
      </c>
      <c r="G5">
        <v>3.33</v>
      </c>
      <c r="H5" s="2">
        <f t="shared" si="1"/>
        <v>1.4973021582733812</v>
      </c>
    </row>
    <row r="6" spans="1:8" x14ac:dyDescent="0.25">
      <c r="A6" s="1">
        <v>44166</v>
      </c>
      <c r="B6">
        <v>46.481999999999999</v>
      </c>
      <c r="C6">
        <v>854.6</v>
      </c>
      <c r="D6" s="2">
        <v>1.6672848063503674</v>
      </c>
      <c r="E6" s="2">
        <v>2.9317628884811775</v>
      </c>
      <c r="F6" s="3">
        <f t="shared" si="0"/>
        <v>1.0182240278389871</v>
      </c>
      <c r="G6">
        <v>9.3000000000000007</v>
      </c>
      <c r="H6" s="2">
        <f t="shared" si="1"/>
        <v>1.0882284109524925</v>
      </c>
    </row>
    <row r="7" spans="1:8" x14ac:dyDescent="0.25">
      <c r="A7" s="1">
        <v>44166</v>
      </c>
      <c r="B7">
        <v>34.29</v>
      </c>
      <c r="C7">
        <v>311.39999999999998</v>
      </c>
      <c r="D7" s="2">
        <v>1.5351674851149399</v>
      </c>
      <c r="E7" s="2">
        <v>2.4933186082321011</v>
      </c>
      <c r="F7" s="3">
        <f>C7/(0.007575*B7^3.0256)</f>
        <v>0.93139355433773241</v>
      </c>
      <c r="G7">
        <v>4.4400000000000004</v>
      </c>
      <c r="H7" s="2">
        <f t="shared" si="1"/>
        <v>1.4258188824662814</v>
      </c>
    </row>
    <row r="8" spans="1:8" x14ac:dyDescent="0.25">
      <c r="A8" s="1">
        <v>44166</v>
      </c>
      <c r="B8">
        <v>28.447999999999997</v>
      </c>
      <c r="C8">
        <v>166.4</v>
      </c>
      <c r="D8" s="2">
        <v>1.4540517392901195</v>
      </c>
      <c r="E8" s="2">
        <v>2.2211533219547048</v>
      </c>
      <c r="F8" s="3">
        <f t="shared" si="0"/>
        <v>0.87577338431282514</v>
      </c>
      <c r="G8">
        <v>1.81</v>
      </c>
      <c r="H8" s="2">
        <f t="shared" si="1"/>
        <v>1.0877403846153846</v>
      </c>
    </row>
    <row r="9" spans="1:8" x14ac:dyDescent="0.25">
      <c r="A9" s="1">
        <v>44166</v>
      </c>
      <c r="B9">
        <v>36.83</v>
      </c>
      <c r="C9">
        <v>455.6</v>
      </c>
      <c r="D9" s="2">
        <v>1.5662017188549129</v>
      </c>
      <c r="E9" s="2">
        <v>2.6585837154070622</v>
      </c>
      <c r="F9" s="3">
        <f>C9/(0.007575*B9^3.0256)</f>
        <v>1.0977442164418827</v>
      </c>
      <c r="G9">
        <v>7.05</v>
      </c>
      <c r="H9" s="2">
        <f t="shared" si="1"/>
        <v>1.5474100087796312</v>
      </c>
    </row>
    <row r="10" spans="1:8" x14ac:dyDescent="0.25">
      <c r="A10" s="1">
        <v>44166</v>
      </c>
      <c r="B10">
        <v>35.56</v>
      </c>
      <c r="C10">
        <v>364.4</v>
      </c>
      <c r="D10" s="2">
        <v>1.550961752298176</v>
      </c>
      <c r="E10" s="2">
        <v>2.5615783683009603</v>
      </c>
      <c r="F10" s="3">
        <f t="shared" si="0"/>
        <v>0.97635072564164938</v>
      </c>
      <c r="G10">
        <v>3.1</v>
      </c>
      <c r="H10" s="2">
        <f t="shared" si="1"/>
        <v>0.85071350164654236</v>
      </c>
    </row>
    <row r="11" spans="1:8" x14ac:dyDescent="0.25">
      <c r="A11" s="1">
        <v>44166</v>
      </c>
      <c r="B11">
        <v>38.1</v>
      </c>
      <c r="C11">
        <v>470.8</v>
      </c>
      <c r="D11" s="2">
        <v>1.5809249756756192</v>
      </c>
      <c r="E11" s="2">
        <v>2.6728364541713967</v>
      </c>
      <c r="F11" s="3">
        <f t="shared" si="0"/>
        <v>1.0237813423476088</v>
      </c>
      <c r="G11">
        <v>3.42</v>
      </c>
      <c r="H11" s="2">
        <f t="shared" si="1"/>
        <v>0.72642310960067968</v>
      </c>
    </row>
    <row r="12" spans="1:8" x14ac:dyDescent="0.25">
      <c r="A12" s="1">
        <v>44166</v>
      </c>
      <c r="B12">
        <v>34.036000000000001</v>
      </c>
      <c r="C12">
        <v>333</v>
      </c>
      <c r="D12" s="2">
        <v>1.5319385149847455</v>
      </c>
      <c r="E12" s="2">
        <v>2.5224442335063197</v>
      </c>
      <c r="F12" s="3">
        <f t="shared" si="0"/>
        <v>1.0186580589662135</v>
      </c>
      <c r="G12">
        <v>3.52</v>
      </c>
      <c r="H12" s="2">
        <f t="shared" si="1"/>
        <v>1.0570570570570572</v>
      </c>
    </row>
    <row r="13" spans="1:8" x14ac:dyDescent="0.25">
      <c r="A13" s="1">
        <v>44166</v>
      </c>
      <c r="B13">
        <v>36.83</v>
      </c>
      <c r="C13">
        <v>448.6</v>
      </c>
      <c r="D13" s="2">
        <v>1.5662017188549129</v>
      </c>
      <c r="E13" s="2">
        <v>2.6518592692469487</v>
      </c>
      <c r="F13" s="3">
        <f t="shared" si="0"/>
        <v>1.0808780849337765</v>
      </c>
      <c r="G13">
        <v>4.41</v>
      </c>
      <c r="H13" s="2">
        <f t="shared" si="1"/>
        <v>0.983058403923317</v>
      </c>
    </row>
    <row r="14" spans="1:8" x14ac:dyDescent="0.25">
      <c r="A14" s="1">
        <v>44166</v>
      </c>
      <c r="B14">
        <v>43.18</v>
      </c>
      <c r="C14">
        <v>713.4</v>
      </c>
      <c r="D14" s="2">
        <v>1.6352826379982119</v>
      </c>
      <c r="E14" s="2">
        <v>2.8533331050023349</v>
      </c>
      <c r="F14" s="3">
        <f t="shared" si="0"/>
        <v>1.0622807665585472</v>
      </c>
      <c r="G14">
        <v>7.89</v>
      </c>
      <c r="H14" s="2">
        <f t="shared" si="1"/>
        <v>1.1059714045416316</v>
      </c>
    </row>
    <row r="15" spans="1:8" x14ac:dyDescent="0.25">
      <c r="A15" s="1">
        <v>44166</v>
      </c>
      <c r="B15">
        <v>38.1</v>
      </c>
      <c r="C15">
        <v>491.4</v>
      </c>
      <c r="D15" s="2">
        <v>1.5809249756756192</v>
      </c>
      <c r="E15" s="2">
        <v>2.6914351521440616</v>
      </c>
      <c r="F15" s="3">
        <f t="shared" si="0"/>
        <v>1.0685772124673214</v>
      </c>
      <c r="G15">
        <v>5.93</v>
      </c>
      <c r="H15" s="2">
        <f t="shared" si="1"/>
        <v>1.2067562067562068</v>
      </c>
    </row>
    <row r="16" spans="1:8" x14ac:dyDescent="0.25">
      <c r="A16" s="1">
        <v>44166</v>
      </c>
      <c r="B16">
        <v>35.56</v>
      </c>
      <c r="C16">
        <v>348</v>
      </c>
      <c r="D16" s="2">
        <v>1.550961752298176</v>
      </c>
      <c r="E16" s="2">
        <v>2.5415792439465807</v>
      </c>
      <c r="F16" s="3">
        <f t="shared" si="0"/>
        <v>0.93240958431200338</v>
      </c>
      <c r="G16">
        <v>4.7</v>
      </c>
      <c r="H16" s="2">
        <f t="shared" si="1"/>
        <v>1.3505747126436782</v>
      </c>
    </row>
    <row r="17" spans="1:8" x14ac:dyDescent="0.25">
      <c r="A17" s="1">
        <v>44166</v>
      </c>
      <c r="B17">
        <v>32.512</v>
      </c>
      <c r="C17">
        <v>241.6</v>
      </c>
      <c r="D17" s="2">
        <v>1.5120436862678062</v>
      </c>
      <c r="E17" s="2">
        <v>2.3830969299490938</v>
      </c>
      <c r="F17" s="3">
        <f t="shared" si="0"/>
        <v>0.84893593144396817</v>
      </c>
      <c r="G17">
        <v>1.84</v>
      </c>
      <c r="H17" s="2">
        <f t="shared" si="1"/>
        <v>0.76158940397350994</v>
      </c>
    </row>
    <row r="18" spans="1:8" x14ac:dyDescent="0.25">
      <c r="A18" s="1">
        <v>44166</v>
      </c>
      <c r="B18">
        <v>28.447999999999997</v>
      </c>
      <c r="C18">
        <v>207.2</v>
      </c>
      <c r="D18" s="2">
        <v>1.4540517392901195</v>
      </c>
      <c r="E18" s="2">
        <v>2.3163897510731952</v>
      </c>
      <c r="F18" s="3">
        <f t="shared" si="0"/>
        <v>1.0905062814279889</v>
      </c>
      <c r="G18">
        <v>3.47</v>
      </c>
      <c r="H18" s="2">
        <f t="shared" si="1"/>
        <v>1.674710424710425</v>
      </c>
    </row>
    <row r="19" spans="1:8" x14ac:dyDescent="0.25">
      <c r="A19" s="1">
        <v>44166</v>
      </c>
      <c r="B19">
        <v>23.876000000000001</v>
      </c>
      <c r="C19">
        <v>99</v>
      </c>
      <c r="D19" s="2">
        <v>1.3779615702196366</v>
      </c>
      <c r="E19" s="2">
        <v>1.9956351945975497</v>
      </c>
      <c r="F19" s="3">
        <f t="shared" si="0"/>
        <v>0.88530319297067761</v>
      </c>
      <c r="G19">
        <v>0.15</v>
      </c>
      <c r="H19" s="2">
        <f t="shared" si="1"/>
        <v>0.15151515151515152</v>
      </c>
    </row>
    <row r="20" spans="1:8" x14ac:dyDescent="0.25">
      <c r="A20" s="1">
        <v>44166</v>
      </c>
      <c r="B20">
        <v>16.763999999999999</v>
      </c>
      <c r="C20">
        <v>45.6</v>
      </c>
      <c r="D20" s="2">
        <v>1.2243776521618066</v>
      </c>
      <c r="E20" s="2">
        <v>1.658964842664435</v>
      </c>
      <c r="F20" s="3">
        <f t="shared" si="0"/>
        <v>1.1887901038133022</v>
      </c>
      <c r="G20">
        <v>0.1</v>
      </c>
      <c r="H20" s="2">
        <f t="shared" si="1"/>
        <v>0.21929824561403508</v>
      </c>
    </row>
    <row r="21" spans="1:8" x14ac:dyDescent="0.25">
      <c r="A21" s="1">
        <v>44166</v>
      </c>
      <c r="B21">
        <v>18.033999999999999</v>
      </c>
      <c r="C21">
        <v>45.6</v>
      </c>
      <c r="D21" s="2">
        <v>1.2560920653390131</v>
      </c>
      <c r="E21" s="2">
        <v>1.658964842664435</v>
      </c>
      <c r="F21" s="3">
        <f t="shared" si="0"/>
        <v>0.95312542043713322</v>
      </c>
      <c r="G21">
        <v>0.1</v>
      </c>
      <c r="H21" s="2">
        <f t="shared" si="1"/>
        <v>0.21929824561403508</v>
      </c>
    </row>
    <row r="22" spans="1:8" x14ac:dyDescent="0.25">
      <c r="A22" s="1">
        <v>44228</v>
      </c>
      <c r="B22">
        <v>43.5</v>
      </c>
      <c r="C22">
        <v>503.6</v>
      </c>
      <c r="D22" s="2">
        <f>LOG10(B22)</f>
        <v>1.6384892569546374</v>
      </c>
      <c r="E22" s="2">
        <f>LOG(C22)</f>
        <v>2.7020857214358251</v>
      </c>
      <c r="F22" s="2">
        <f>C22/(0.0045*B22^3.1615)</f>
        <v>0.73924674644919075</v>
      </c>
      <c r="G22">
        <v>14.83</v>
      </c>
      <c r="H22" s="2">
        <f t="shared" si="1"/>
        <v>2.9447974583002381</v>
      </c>
    </row>
    <row r="23" spans="1:8" x14ac:dyDescent="0.25">
      <c r="A23" s="1">
        <v>44228</v>
      </c>
      <c r="B23">
        <v>38</v>
      </c>
      <c r="C23">
        <v>433.4</v>
      </c>
      <c r="D23" s="2">
        <f t="shared" ref="D23:D81" si="2">LOG10(B23)</f>
        <v>1.5797835966168101</v>
      </c>
      <c r="E23" s="2">
        <f t="shared" ref="E23:E81" si="3">LOG(C23)</f>
        <v>2.6368889069837991</v>
      </c>
      <c r="F23" s="2">
        <f t="shared" ref="F23:F81" si="4">C23/(0.0045*B23^3.1615)</f>
        <v>0.97541752130593695</v>
      </c>
      <c r="G23">
        <v>9.2200000000000006</v>
      </c>
      <c r="H23" s="2">
        <f t="shared" si="1"/>
        <v>2.1273650207660362</v>
      </c>
    </row>
    <row r="24" spans="1:8" x14ac:dyDescent="0.25">
      <c r="A24" s="1">
        <v>44228</v>
      </c>
      <c r="B24">
        <v>37.5</v>
      </c>
      <c r="C24">
        <v>528</v>
      </c>
      <c r="D24" s="2">
        <f t="shared" si="2"/>
        <v>1.5740312677277188</v>
      </c>
      <c r="E24" s="2">
        <f t="shared" si="3"/>
        <v>2.7226339225338121</v>
      </c>
      <c r="F24" s="2">
        <f t="shared" si="4"/>
        <v>1.2391433651289363</v>
      </c>
      <c r="G24">
        <v>12.93</v>
      </c>
      <c r="H24" s="2">
        <f t="shared" si="1"/>
        <v>2.4488636363636362</v>
      </c>
    </row>
    <row r="25" spans="1:8" x14ac:dyDescent="0.25">
      <c r="A25" s="1">
        <v>44228</v>
      </c>
      <c r="B25">
        <v>44.5</v>
      </c>
      <c r="C25">
        <v>862.6</v>
      </c>
      <c r="D25" s="2">
        <f t="shared" si="2"/>
        <v>1.6483600109809315</v>
      </c>
      <c r="E25" s="2">
        <f t="shared" si="3"/>
        <v>2.9358094538099331</v>
      </c>
      <c r="F25" s="2">
        <f t="shared" si="4"/>
        <v>1.1784380731699529</v>
      </c>
      <c r="G25">
        <v>21.25</v>
      </c>
      <c r="H25" s="2">
        <f t="shared" si="1"/>
        <v>2.4634824947832135</v>
      </c>
    </row>
    <row r="26" spans="1:8" x14ac:dyDescent="0.25">
      <c r="A26" s="1">
        <v>44228</v>
      </c>
      <c r="B26">
        <v>34.5</v>
      </c>
      <c r="C26">
        <v>301.8</v>
      </c>
      <c r="D26" s="2">
        <f t="shared" si="2"/>
        <v>1.5378190950732742</v>
      </c>
      <c r="E26" s="2">
        <f t="shared" si="3"/>
        <v>2.4797192354395712</v>
      </c>
      <c r="F26" s="2">
        <f t="shared" si="4"/>
        <v>0.92191663747036656</v>
      </c>
      <c r="G26">
        <v>9.26</v>
      </c>
      <c r="H26" s="2">
        <f t="shared" si="1"/>
        <v>3.0682571239231278</v>
      </c>
    </row>
    <row r="27" spans="1:8" x14ac:dyDescent="0.25">
      <c r="A27" s="1">
        <v>44228</v>
      </c>
      <c r="B27">
        <v>31</v>
      </c>
      <c r="C27">
        <v>188.4</v>
      </c>
      <c r="D27" s="2">
        <f t="shared" si="2"/>
        <v>1.4913616938342726</v>
      </c>
      <c r="E27" s="2">
        <f t="shared" si="3"/>
        <v>2.2750808984568587</v>
      </c>
      <c r="F27" s="2">
        <f t="shared" si="4"/>
        <v>0.80710193705858468</v>
      </c>
      <c r="G27">
        <v>8.1999999999999993</v>
      </c>
      <c r="H27" s="2">
        <f t="shared" si="1"/>
        <v>4.3524416135881099</v>
      </c>
    </row>
    <row r="28" spans="1:8" x14ac:dyDescent="0.25">
      <c r="A28" s="1">
        <v>44228</v>
      </c>
      <c r="B28">
        <v>40</v>
      </c>
      <c r="C28">
        <v>490.8</v>
      </c>
      <c r="D28" s="2">
        <f t="shared" si="2"/>
        <v>1.6020599913279623</v>
      </c>
      <c r="E28" s="2">
        <f t="shared" si="3"/>
        <v>2.6909045540549665</v>
      </c>
      <c r="F28" s="2">
        <f t="shared" si="4"/>
        <v>0.9392460508278595</v>
      </c>
      <c r="G28">
        <v>8.4</v>
      </c>
      <c r="H28" s="2">
        <f t="shared" si="1"/>
        <v>1.7114914425427872</v>
      </c>
    </row>
    <row r="29" spans="1:8" x14ac:dyDescent="0.25">
      <c r="A29" s="1">
        <v>44228</v>
      </c>
      <c r="B29">
        <v>31</v>
      </c>
      <c r="C29">
        <v>261.2</v>
      </c>
      <c r="D29" s="2">
        <f t="shared" si="2"/>
        <v>1.4913616938342726</v>
      </c>
      <c r="E29" s="2">
        <f t="shared" si="3"/>
        <v>2.4169731726030363</v>
      </c>
      <c r="F29" s="2">
        <f t="shared" si="4"/>
        <v>1.1189757216544707</v>
      </c>
      <c r="G29">
        <v>9.17</v>
      </c>
      <c r="H29" s="2">
        <f t="shared" si="1"/>
        <v>3.5107197549770293</v>
      </c>
    </row>
    <row r="30" spans="1:8" x14ac:dyDescent="0.25">
      <c r="A30" s="1">
        <v>44228</v>
      </c>
      <c r="B30">
        <v>35</v>
      </c>
      <c r="C30">
        <v>372.4</v>
      </c>
      <c r="D30" s="2">
        <f t="shared" si="2"/>
        <v>1.5440680443502757</v>
      </c>
      <c r="E30" s="2">
        <f t="shared" si="3"/>
        <v>2.5710096723093048</v>
      </c>
      <c r="F30" s="2">
        <f t="shared" si="4"/>
        <v>1.0869912204135472</v>
      </c>
      <c r="G30">
        <v>9.73</v>
      </c>
      <c r="H30" s="2">
        <f t="shared" si="1"/>
        <v>2.6127819548872182</v>
      </c>
    </row>
    <row r="31" spans="1:8" x14ac:dyDescent="0.25">
      <c r="A31" s="1">
        <v>44228</v>
      </c>
      <c r="B31">
        <v>30</v>
      </c>
      <c r="C31">
        <v>212.2</v>
      </c>
      <c r="D31" s="2">
        <f t="shared" si="2"/>
        <v>1.4771212547196624</v>
      </c>
      <c r="E31" s="2">
        <f t="shared" si="3"/>
        <v>2.3267453795653217</v>
      </c>
      <c r="F31" s="2">
        <f t="shared" si="4"/>
        <v>1.0083563069032369</v>
      </c>
      <c r="G31">
        <v>9.74</v>
      </c>
      <c r="H31" s="2">
        <f t="shared" si="1"/>
        <v>4.5900094250706882</v>
      </c>
    </row>
    <row r="32" spans="1:8" x14ac:dyDescent="0.25">
      <c r="A32" s="1">
        <v>44228</v>
      </c>
      <c r="B32">
        <v>42</v>
      </c>
      <c r="C32">
        <v>692.6</v>
      </c>
      <c r="D32" s="2">
        <f t="shared" si="2"/>
        <v>1.6232492903979006</v>
      </c>
      <c r="E32" s="2">
        <f t="shared" si="3"/>
        <v>2.8404824872134422</v>
      </c>
      <c r="F32" s="2">
        <f t="shared" si="4"/>
        <v>1.1359712546474869</v>
      </c>
      <c r="G32">
        <v>10.28</v>
      </c>
      <c r="H32" s="2">
        <f t="shared" si="1"/>
        <v>1.4842622004042736</v>
      </c>
    </row>
    <row r="33" spans="1:8" x14ac:dyDescent="0.25">
      <c r="A33" s="1">
        <v>44228</v>
      </c>
      <c r="B33">
        <v>36</v>
      </c>
      <c r="C33">
        <v>433.6</v>
      </c>
      <c r="D33" s="2">
        <f t="shared" si="2"/>
        <v>1.5563025007672873</v>
      </c>
      <c r="E33" s="2">
        <f t="shared" si="3"/>
        <v>2.6370892735303304</v>
      </c>
      <c r="F33" s="2">
        <f t="shared" si="4"/>
        <v>1.157780960991782</v>
      </c>
      <c r="G33">
        <v>13.46</v>
      </c>
      <c r="H33" s="2">
        <f t="shared" si="1"/>
        <v>3.1042435424354244</v>
      </c>
    </row>
    <row r="34" spans="1:8" x14ac:dyDescent="0.25">
      <c r="A34" s="1">
        <v>44228</v>
      </c>
      <c r="B34">
        <v>31</v>
      </c>
      <c r="C34">
        <v>260.39999999999998</v>
      </c>
      <c r="D34" s="2">
        <f t="shared" si="2"/>
        <v>1.4913616938342726</v>
      </c>
      <c r="E34" s="2">
        <f t="shared" si="3"/>
        <v>2.4156409798961542</v>
      </c>
      <c r="F34" s="2">
        <f t="shared" si="4"/>
        <v>1.115548537208362</v>
      </c>
      <c r="G34">
        <v>11.02</v>
      </c>
      <c r="H34" s="2">
        <f t="shared" si="1"/>
        <v>4.2319508448540706</v>
      </c>
    </row>
    <row r="35" spans="1:8" x14ac:dyDescent="0.25">
      <c r="A35" s="1">
        <v>44228</v>
      </c>
      <c r="B35">
        <v>26</v>
      </c>
      <c r="C35">
        <v>153.6</v>
      </c>
      <c r="D35" s="2">
        <f t="shared" si="2"/>
        <v>1.414973347970818</v>
      </c>
      <c r="E35" s="2">
        <f t="shared" si="3"/>
        <v>2.186391215695493</v>
      </c>
      <c r="F35" s="2">
        <f t="shared" si="4"/>
        <v>1.1474676811313513</v>
      </c>
      <c r="G35">
        <v>9.23</v>
      </c>
      <c r="H35" s="2">
        <f t="shared" si="1"/>
        <v>6.0091145833333339</v>
      </c>
    </row>
    <row r="36" spans="1:8" x14ac:dyDescent="0.25">
      <c r="A36" s="1">
        <v>44228</v>
      </c>
      <c r="B36">
        <v>35</v>
      </c>
      <c r="C36">
        <v>274.2</v>
      </c>
      <c r="D36" s="2">
        <f t="shared" si="2"/>
        <v>1.5440680443502757</v>
      </c>
      <c r="E36" s="2">
        <f t="shared" si="3"/>
        <v>2.4380674504534938</v>
      </c>
      <c r="F36" s="2">
        <f t="shared" si="4"/>
        <v>0.80035712308645179</v>
      </c>
      <c r="G36">
        <v>9.74</v>
      </c>
      <c r="H36" s="2">
        <f t="shared" si="1"/>
        <v>3.5521517140773158</v>
      </c>
    </row>
    <row r="37" spans="1:8" x14ac:dyDescent="0.25">
      <c r="A37" s="1">
        <v>44228</v>
      </c>
      <c r="B37">
        <v>23.5</v>
      </c>
      <c r="C37">
        <v>107.6</v>
      </c>
      <c r="D37" s="2">
        <f t="shared" si="2"/>
        <v>1.3710678622717363</v>
      </c>
      <c r="E37" s="2">
        <f t="shared" si="3"/>
        <v>2.0318122713303706</v>
      </c>
      <c r="F37" s="2">
        <f t="shared" si="4"/>
        <v>1.1065440594482476</v>
      </c>
      <c r="G37">
        <v>7.81</v>
      </c>
      <c r="H37" s="2">
        <f t="shared" si="1"/>
        <v>7.2583643122676582</v>
      </c>
    </row>
    <row r="38" spans="1:8" x14ac:dyDescent="0.25">
      <c r="A38" s="1">
        <v>44228</v>
      </c>
      <c r="B38">
        <v>31.5</v>
      </c>
      <c r="C38">
        <v>211.6</v>
      </c>
      <c r="D38" s="2">
        <f t="shared" si="2"/>
        <v>1.4983105537896004</v>
      </c>
      <c r="E38" s="2">
        <f t="shared" si="3"/>
        <v>2.3255156633631482</v>
      </c>
      <c r="F38" s="2">
        <f>C38/(0.0045*B38^3.1615)</f>
        <v>0.86177587842100856</v>
      </c>
      <c r="G38">
        <v>8.65</v>
      </c>
      <c r="H38" s="2">
        <f t="shared" si="1"/>
        <v>4.0879017013232515</v>
      </c>
    </row>
    <row r="39" spans="1:8" x14ac:dyDescent="0.25">
      <c r="A39" s="1">
        <v>44228</v>
      </c>
      <c r="B39">
        <v>28.5</v>
      </c>
      <c r="C39">
        <v>132.19999999999999</v>
      </c>
      <c r="D39" s="2">
        <f t="shared" si="2"/>
        <v>1.4548448600085102</v>
      </c>
      <c r="E39" s="2">
        <f t="shared" si="3"/>
        <v>2.1212314551496214</v>
      </c>
      <c r="F39" s="2">
        <f t="shared" si="4"/>
        <v>0.73880005050572661</v>
      </c>
      <c r="G39">
        <v>10.130000000000001</v>
      </c>
      <c r="H39" s="2">
        <f t="shared" si="1"/>
        <v>7.6626323751891086</v>
      </c>
    </row>
    <row r="40" spans="1:8" x14ac:dyDescent="0.25">
      <c r="A40" s="1">
        <v>44228</v>
      </c>
      <c r="B40">
        <v>25</v>
      </c>
      <c r="C40">
        <v>110.8</v>
      </c>
      <c r="D40" s="2">
        <f t="shared" si="2"/>
        <v>1.3979400086720377</v>
      </c>
      <c r="E40" s="2">
        <f t="shared" si="3"/>
        <v>2.0445397603924111</v>
      </c>
      <c r="F40" s="2">
        <f t="shared" si="4"/>
        <v>0.93700068676685377</v>
      </c>
      <c r="G40">
        <v>8.48</v>
      </c>
      <c r="H40" s="2">
        <f>G40/(C40)*100</f>
        <v>7.653429602888087</v>
      </c>
    </row>
    <row r="41" spans="1:8" x14ac:dyDescent="0.25">
      <c r="A41" s="1">
        <v>44228</v>
      </c>
      <c r="B41">
        <v>23</v>
      </c>
      <c r="C41">
        <v>93</v>
      </c>
      <c r="D41" s="2">
        <f t="shared" si="2"/>
        <v>1.3617278360175928</v>
      </c>
      <c r="E41" s="2">
        <f t="shared" si="3"/>
        <v>1.968482948553935</v>
      </c>
      <c r="F41" s="2">
        <f t="shared" si="4"/>
        <v>1.0236886336717308</v>
      </c>
      <c r="G41">
        <v>8.5500000000000007</v>
      </c>
      <c r="H41" s="2">
        <f t="shared" si="1"/>
        <v>9.1935483870967758</v>
      </c>
    </row>
    <row r="42" spans="1:8" x14ac:dyDescent="0.25">
      <c r="A42" s="1">
        <v>44287</v>
      </c>
      <c r="B42">
        <v>35</v>
      </c>
      <c r="C42">
        <v>309.8</v>
      </c>
      <c r="D42" s="2">
        <f t="shared" si="2"/>
        <v>1.5440680443502757</v>
      </c>
      <c r="E42" s="2">
        <f t="shared" si="3"/>
        <v>2.4910814134231871</v>
      </c>
      <c r="F42" s="2">
        <f t="shared" si="4"/>
        <v>0.90426928056959444</v>
      </c>
      <c r="G42">
        <v>2.31</v>
      </c>
      <c r="H42" s="2">
        <f t="shared" si="1"/>
        <v>0.74564234990316336</v>
      </c>
    </row>
    <row r="43" spans="1:8" x14ac:dyDescent="0.25">
      <c r="A43" s="1">
        <v>44287</v>
      </c>
      <c r="B43">
        <v>37</v>
      </c>
      <c r="C43">
        <v>410.2</v>
      </c>
      <c r="D43" s="2">
        <f t="shared" si="2"/>
        <v>1.568201724066995</v>
      </c>
      <c r="E43" s="2">
        <f t="shared" si="3"/>
        <v>2.6129956560323473</v>
      </c>
      <c r="F43" s="2">
        <f t="shared" si="4"/>
        <v>1.0044154665915759</v>
      </c>
      <c r="G43">
        <v>2.68</v>
      </c>
      <c r="H43" s="2">
        <f t="shared" si="1"/>
        <v>0.65333983422720632</v>
      </c>
    </row>
    <row r="44" spans="1:8" x14ac:dyDescent="0.25">
      <c r="A44" s="1">
        <v>44287</v>
      </c>
      <c r="B44">
        <v>40</v>
      </c>
      <c r="C44">
        <v>477.2</v>
      </c>
      <c r="D44" s="2">
        <f t="shared" si="2"/>
        <v>1.6020599913279623</v>
      </c>
      <c r="E44" s="2">
        <f t="shared" si="3"/>
        <v>2.6787004349983041</v>
      </c>
      <c r="F44" s="2">
        <f t="shared" si="4"/>
        <v>0.91321967289130923</v>
      </c>
      <c r="G44">
        <v>1.77</v>
      </c>
      <c r="H44" s="2">
        <f t="shared" si="1"/>
        <v>0.37091366303436712</v>
      </c>
    </row>
    <row r="45" spans="1:8" x14ac:dyDescent="0.25">
      <c r="A45" s="1">
        <v>44287</v>
      </c>
      <c r="B45">
        <v>33</v>
      </c>
      <c r="C45">
        <v>335.6</v>
      </c>
      <c r="D45" s="2">
        <f t="shared" si="2"/>
        <v>1.5185139398778875</v>
      </c>
      <c r="E45" s="2">
        <f t="shared" si="3"/>
        <v>2.5258219521566625</v>
      </c>
      <c r="F45" s="2">
        <f t="shared" si="4"/>
        <v>1.1798522292925653</v>
      </c>
      <c r="G45">
        <v>1.8</v>
      </c>
      <c r="H45" s="2">
        <f t="shared" si="1"/>
        <v>0.53635280095351612</v>
      </c>
    </row>
    <row r="46" spans="1:8" x14ac:dyDescent="0.25">
      <c r="A46" s="1">
        <v>44287</v>
      </c>
      <c r="B46">
        <v>29.5</v>
      </c>
      <c r="C46">
        <v>155</v>
      </c>
      <c r="D46" s="2">
        <f t="shared" si="2"/>
        <v>1.469822015978163</v>
      </c>
      <c r="E46" s="2">
        <f t="shared" si="3"/>
        <v>2.1903316981702914</v>
      </c>
      <c r="F46" s="2">
        <f t="shared" si="4"/>
        <v>0.77674216439246691</v>
      </c>
      <c r="G46">
        <v>0.57999999999999996</v>
      </c>
      <c r="H46" s="2">
        <f t="shared" si="1"/>
        <v>0.37419354838709679</v>
      </c>
    </row>
    <row r="47" spans="1:8" x14ac:dyDescent="0.25">
      <c r="A47" s="1">
        <v>44287</v>
      </c>
      <c r="B47">
        <v>41</v>
      </c>
      <c r="C47">
        <v>435</v>
      </c>
      <c r="D47" s="2">
        <f>LOG10(B47)</f>
        <v>1.6127838567197355</v>
      </c>
      <c r="E47" s="2">
        <f t="shared" si="3"/>
        <v>2.6384892569546374</v>
      </c>
      <c r="F47" s="2">
        <f t="shared" si="4"/>
        <v>0.76994655503319664</v>
      </c>
      <c r="G47">
        <v>2.75</v>
      </c>
      <c r="H47" s="2">
        <f t="shared" si="1"/>
        <v>0.63218390804597702</v>
      </c>
    </row>
    <row r="48" spans="1:8" x14ac:dyDescent="0.25">
      <c r="A48" s="1">
        <v>44287</v>
      </c>
      <c r="B48">
        <v>37</v>
      </c>
      <c r="C48">
        <v>369.8</v>
      </c>
      <c r="D48" s="2">
        <f t="shared" si="2"/>
        <v>1.568201724066995</v>
      </c>
      <c r="E48" s="2">
        <f t="shared" si="3"/>
        <v>2.5679669068231541</v>
      </c>
      <c r="F48" s="2">
        <f t="shared" si="4"/>
        <v>0.90549205154940227</v>
      </c>
      <c r="G48">
        <v>2.06</v>
      </c>
      <c r="H48" s="2">
        <f t="shared" si="1"/>
        <v>0.55705786911844235</v>
      </c>
    </row>
    <row r="49" spans="1:8" x14ac:dyDescent="0.25">
      <c r="A49" s="1">
        <v>44287</v>
      </c>
      <c r="B49">
        <v>39.5</v>
      </c>
      <c r="C49">
        <v>448</v>
      </c>
      <c r="D49" s="2">
        <f t="shared" si="2"/>
        <v>1.5965970956264601</v>
      </c>
      <c r="E49" s="2">
        <f t="shared" si="3"/>
        <v>2.651278013998144</v>
      </c>
      <c r="F49" s="2">
        <f t="shared" si="4"/>
        <v>0.89212104082720411</v>
      </c>
      <c r="G49">
        <v>3.94</v>
      </c>
      <c r="H49" s="2">
        <f t="shared" si="1"/>
        <v>0.8794642857142857</v>
      </c>
    </row>
    <row r="50" spans="1:8" x14ac:dyDescent="0.25">
      <c r="A50" s="1">
        <v>44287</v>
      </c>
      <c r="B50">
        <v>39.5</v>
      </c>
      <c r="C50">
        <v>507.4</v>
      </c>
      <c r="D50" s="2">
        <f t="shared" si="2"/>
        <v>1.5965970956264601</v>
      </c>
      <c r="E50" s="2">
        <f t="shared" si="3"/>
        <v>2.7053504628857117</v>
      </c>
      <c r="F50" s="2">
        <f t="shared" si="4"/>
        <v>1.0104067324011683</v>
      </c>
      <c r="G50">
        <v>3.27</v>
      </c>
      <c r="H50" s="2">
        <f t="shared" si="1"/>
        <v>0.64446196294836422</v>
      </c>
    </row>
    <row r="51" spans="1:8" x14ac:dyDescent="0.25">
      <c r="A51" s="1">
        <v>44287</v>
      </c>
      <c r="B51">
        <v>40</v>
      </c>
      <c r="C51">
        <v>476</v>
      </c>
      <c r="D51" s="2">
        <f t="shared" si="2"/>
        <v>1.6020599913279623</v>
      </c>
      <c r="E51" s="2">
        <f t="shared" si="3"/>
        <v>2.6776069527204931</v>
      </c>
      <c r="F51" s="2">
        <f t="shared" si="4"/>
        <v>0.91092322777926071</v>
      </c>
      <c r="G51">
        <v>3.78</v>
      </c>
      <c r="H51" s="2">
        <f t="shared" si="1"/>
        <v>0.79411764705882348</v>
      </c>
    </row>
    <row r="52" spans="1:8" x14ac:dyDescent="0.25">
      <c r="A52" s="1">
        <v>44287</v>
      </c>
      <c r="B52">
        <v>36.5</v>
      </c>
      <c r="C52">
        <v>358.4</v>
      </c>
      <c r="D52" s="2">
        <f t="shared" si="2"/>
        <v>1.5622928644564746</v>
      </c>
      <c r="E52" s="2">
        <f t="shared" si="3"/>
        <v>2.5543680009900878</v>
      </c>
      <c r="F52" s="2">
        <f t="shared" si="4"/>
        <v>0.91615002172394988</v>
      </c>
      <c r="G52">
        <v>1.92</v>
      </c>
      <c r="H52" s="2">
        <f t="shared" si="1"/>
        <v>0.5357142857142857</v>
      </c>
    </row>
    <row r="53" spans="1:8" x14ac:dyDescent="0.25">
      <c r="A53" s="1">
        <v>44287</v>
      </c>
      <c r="B53">
        <v>34</v>
      </c>
      <c r="C53">
        <v>299.2</v>
      </c>
      <c r="D53" s="2">
        <f t="shared" si="2"/>
        <v>1.5314789170422551</v>
      </c>
      <c r="E53" s="2">
        <f t="shared" si="3"/>
        <v>2.4759615891924236</v>
      </c>
      <c r="F53" s="2">
        <f t="shared" si="4"/>
        <v>0.95714664015274864</v>
      </c>
      <c r="G53">
        <v>2.17</v>
      </c>
      <c r="H53" s="2">
        <f t="shared" si="1"/>
        <v>0.72526737967914434</v>
      </c>
    </row>
    <row r="54" spans="1:8" x14ac:dyDescent="0.25">
      <c r="A54" s="1">
        <v>44287</v>
      </c>
      <c r="B54">
        <v>34</v>
      </c>
      <c r="C54">
        <v>290.2</v>
      </c>
      <c r="D54" s="2">
        <f t="shared" si="2"/>
        <v>1.5314789170422551</v>
      </c>
      <c r="E54" s="2">
        <f t="shared" si="3"/>
        <v>2.4626974081017172</v>
      </c>
      <c r="F54" s="2">
        <f t="shared" si="4"/>
        <v>0.92835546447970474</v>
      </c>
      <c r="G54">
        <v>1.1599999999999999</v>
      </c>
      <c r="H54" s="2">
        <f t="shared" si="1"/>
        <v>0.39972432804962099</v>
      </c>
    </row>
    <row r="55" spans="1:8" x14ac:dyDescent="0.25">
      <c r="A55" s="1">
        <v>44287</v>
      </c>
      <c r="B55">
        <v>38</v>
      </c>
      <c r="C55">
        <v>368.6</v>
      </c>
      <c r="D55" s="2">
        <f t="shared" si="2"/>
        <v>1.5797835966168101</v>
      </c>
      <c r="E55" s="2">
        <f t="shared" si="3"/>
        <v>2.5665553308830549</v>
      </c>
      <c r="F55" s="2">
        <f t="shared" si="4"/>
        <v>0.82957752273504481</v>
      </c>
      <c r="G55">
        <v>2.02</v>
      </c>
      <c r="H55" s="2">
        <f t="shared" si="1"/>
        <v>0.54801953336950626</v>
      </c>
    </row>
    <row r="56" spans="1:8" x14ac:dyDescent="0.25">
      <c r="A56" s="1">
        <v>44287</v>
      </c>
      <c r="B56">
        <v>40</v>
      </c>
      <c r="C56">
        <v>439</v>
      </c>
      <c r="D56" s="2">
        <f t="shared" si="2"/>
        <v>1.6020599913279623</v>
      </c>
      <c r="E56" s="2">
        <f t="shared" si="3"/>
        <v>2.6424645202421213</v>
      </c>
      <c r="F56" s="2">
        <f t="shared" si="4"/>
        <v>0.84011617015776352</v>
      </c>
      <c r="G56">
        <v>2.79</v>
      </c>
      <c r="H56" s="2">
        <f t="shared" si="1"/>
        <v>0.63553530751708431</v>
      </c>
    </row>
    <row r="57" spans="1:8" x14ac:dyDescent="0.25">
      <c r="A57" s="1">
        <v>44287</v>
      </c>
      <c r="B57">
        <v>36</v>
      </c>
      <c r="C57">
        <v>320.8</v>
      </c>
      <c r="D57" s="2">
        <f t="shared" si="2"/>
        <v>1.5563025007672873</v>
      </c>
      <c r="E57" s="2">
        <f t="shared" si="3"/>
        <v>2.5062343596121259</v>
      </c>
      <c r="F57" s="2">
        <f t="shared" si="4"/>
        <v>0.85658702095517436</v>
      </c>
      <c r="G57">
        <v>2.15</v>
      </c>
      <c r="H57" s="2">
        <f t="shared" si="1"/>
        <v>0.67019950124688277</v>
      </c>
    </row>
    <row r="58" spans="1:8" x14ac:dyDescent="0.25">
      <c r="A58" s="1">
        <v>44287</v>
      </c>
      <c r="B58">
        <v>38.5</v>
      </c>
      <c r="C58">
        <v>353.4</v>
      </c>
      <c r="D58" s="2">
        <f t="shared" si="2"/>
        <v>1.5854607295085006</v>
      </c>
      <c r="E58" s="2">
        <f t="shared" si="3"/>
        <v>2.5482665451707454</v>
      </c>
      <c r="F58" s="2">
        <f t="shared" si="4"/>
        <v>0.7631676189423533</v>
      </c>
      <c r="G58">
        <v>1.84</v>
      </c>
      <c r="H58" s="2">
        <f t="shared" si="1"/>
        <v>0.52065647990945119</v>
      </c>
    </row>
    <row r="59" spans="1:8" x14ac:dyDescent="0.25">
      <c r="A59" s="1">
        <v>44287</v>
      </c>
      <c r="B59">
        <v>37.5</v>
      </c>
      <c r="C59">
        <v>411.8</v>
      </c>
      <c r="D59" s="2">
        <f t="shared" si="2"/>
        <v>1.5740312677277188</v>
      </c>
      <c r="E59" s="2">
        <f t="shared" si="3"/>
        <v>2.6146863422820128</v>
      </c>
      <c r="F59" s="2">
        <f t="shared" si="4"/>
        <v>0.96643795030321211</v>
      </c>
      <c r="G59">
        <v>1.95</v>
      </c>
      <c r="H59" s="2">
        <f t="shared" si="1"/>
        <v>0.47353084021369596</v>
      </c>
    </row>
    <row r="60" spans="1:8" x14ac:dyDescent="0.25">
      <c r="A60" s="1">
        <v>44287</v>
      </c>
      <c r="B60">
        <v>40</v>
      </c>
      <c r="C60">
        <v>464.6</v>
      </c>
      <c r="D60" s="2">
        <f t="shared" si="2"/>
        <v>1.6020599913279623</v>
      </c>
      <c r="E60" s="2">
        <f t="shared" si="3"/>
        <v>2.6670792054642165</v>
      </c>
      <c r="F60" s="2">
        <f t="shared" si="4"/>
        <v>0.88910699921479941</v>
      </c>
      <c r="G60">
        <v>2.71</v>
      </c>
      <c r="H60" s="2">
        <f t="shared" si="1"/>
        <v>0.58329746018080064</v>
      </c>
    </row>
    <row r="61" spans="1:8" x14ac:dyDescent="0.25">
      <c r="A61" s="1">
        <v>44287</v>
      </c>
      <c r="B61">
        <v>35</v>
      </c>
      <c r="C61">
        <v>477</v>
      </c>
      <c r="D61" s="2">
        <f t="shared" si="2"/>
        <v>1.5440680443502757</v>
      </c>
      <c r="E61" s="2">
        <f t="shared" si="3"/>
        <v>2.6785183790401139</v>
      </c>
      <c r="F61" s="2">
        <f t="shared" si="4"/>
        <v>1.392306155040983</v>
      </c>
      <c r="G61">
        <v>3.15</v>
      </c>
      <c r="H61" s="2">
        <f t="shared" si="1"/>
        <v>0.660377358490566</v>
      </c>
    </row>
    <row r="62" spans="1:8" x14ac:dyDescent="0.25">
      <c r="A62" s="1">
        <v>44348</v>
      </c>
      <c r="B62">
        <v>37.338000000000001</v>
      </c>
      <c r="C62">
        <v>347</v>
      </c>
      <c r="D62" s="2">
        <f t="shared" si="2"/>
        <v>1.5721510513681141</v>
      </c>
      <c r="E62" s="2">
        <f t="shared" si="3"/>
        <v>2.5403294747908736</v>
      </c>
      <c r="F62" s="2">
        <f t="shared" si="4"/>
        <v>0.82558427464068629</v>
      </c>
      <c r="G62">
        <v>2.0499999999999998</v>
      </c>
      <c r="H62" s="2">
        <f t="shared" si="1"/>
        <v>0.59077809798270886</v>
      </c>
    </row>
    <row r="63" spans="1:8" x14ac:dyDescent="0.25">
      <c r="A63" s="1">
        <v>44348</v>
      </c>
      <c r="B63">
        <v>35.56</v>
      </c>
      <c r="C63">
        <v>363.6</v>
      </c>
      <c r="D63" s="2">
        <f t="shared" si="2"/>
        <v>1.550961752298176</v>
      </c>
      <c r="E63" s="2">
        <f t="shared" si="3"/>
        <v>2.5606238745499299</v>
      </c>
      <c r="F63" s="2">
        <f t="shared" si="4"/>
        <v>1.0093592814524603</v>
      </c>
      <c r="G63">
        <v>3.09</v>
      </c>
      <c r="H63" s="2">
        <f t="shared" si="1"/>
        <v>0.84983498349834974</v>
      </c>
    </row>
    <row r="64" spans="1:8" x14ac:dyDescent="0.25">
      <c r="A64" s="1">
        <v>44348</v>
      </c>
      <c r="B64">
        <v>35.56</v>
      </c>
      <c r="C64">
        <v>302.8</v>
      </c>
      <c r="D64" s="2">
        <f t="shared" si="2"/>
        <v>1.550961752298176</v>
      </c>
      <c r="E64" s="2">
        <f t="shared" si="3"/>
        <v>2.4811558708280352</v>
      </c>
      <c r="F64" s="2">
        <f t="shared" si="4"/>
        <v>0.84057753141860558</v>
      </c>
      <c r="G64">
        <v>1.64</v>
      </c>
      <c r="H64" s="2">
        <f t="shared" si="1"/>
        <v>0.54161162483487446</v>
      </c>
    </row>
    <row r="65" spans="1:8" x14ac:dyDescent="0.25">
      <c r="A65" s="1">
        <v>44348</v>
      </c>
      <c r="B65">
        <v>29.21</v>
      </c>
      <c r="C65">
        <v>160.80000000000001</v>
      </c>
      <c r="D65" s="2">
        <f t="shared" si="2"/>
        <v>1.4655315569735499</v>
      </c>
      <c r="E65" s="2">
        <f t="shared" si="3"/>
        <v>2.2062860444124324</v>
      </c>
      <c r="F65" s="2">
        <f t="shared" si="4"/>
        <v>0.83137222889106444</v>
      </c>
      <c r="G65">
        <v>1.31</v>
      </c>
      <c r="H65" s="2">
        <f t="shared" si="1"/>
        <v>0.81467661691542281</v>
      </c>
    </row>
    <row r="66" spans="1:8" x14ac:dyDescent="0.25">
      <c r="A66" s="1">
        <v>44348</v>
      </c>
      <c r="B66">
        <v>31.75</v>
      </c>
      <c r="C66">
        <v>208</v>
      </c>
      <c r="D66" s="2">
        <f t="shared" si="2"/>
        <v>1.5017437296279945</v>
      </c>
      <c r="E66" s="2">
        <f t="shared" si="3"/>
        <v>2.3180633349627615</v>
      </c>
      <c r="F66" s="2">
        <f t="shared" si="4"/>
        <v>0.82620538251914344</v>
      </c>
      <c r="G66">
        <v>1.42</v>
      </c>
      <c r="H66" s="2">
        <f t="shared" si="1"/>
        <v>0.68269230769230771</v>
      </c>
    </row>
    <row r="67" spans="1:8" x14ac:dyDescent="0.25">
      <c r="A67" s="1">
        <v>44348</v>
      </c>
      <c r="B67">
        <v>31.75</v>
      </c>
      <c r="C67">
        <v>272</v>
      </c>
      <c r="D67" s="2">
        <f t="shared" si="2"/>
        <v>1.5017437296279945</v>
      </c>
      <c r="E67" s="2">
        <f t="shared" si="3"/>
        <v>2.4345689040341987</v>
      </c>
      <c r="F67" s="2">
        <f t="shared" si="4"/>
        <v>1.0804224232942645</v>
      </c>
      <c r="G67">
        <v>2.0299999999999998</v>
      </c>
      <c r="H67" s="2">
        <f t="shared" si="1"/>
        <v>0.74632352941176461</v>
      </c>
    </row>
    <row r="68" spans="1:8" x14ac:dyDescent="0.25">
      <c r="A68" s="1">
        <v>44348</v>
      </c>
      <c r="B68">
        <v>44.45</v>
      </c>
      <c r="C68">
        <v>763.6</v>
      </c>
      <c r="D68" s="2">
        <f t="shared" si="2"/>
        <v>1.6478717653062325</v>
      </c>
      <c r="E68" s="2">
        <f t="shared" si="3"/>
        <v>2.8828659197216293</v>
      </c>
      <c r="F68" s="2">
        <f t="shared" si="4"/>
        <v>1.046903905444718</v>
      </c>
      <c r="G68">
        <v>4.8</v>
      </c>
      <c r="H68" s="2">
        <f t="shared" si="1"/>
        <v>0.62860136196961758</v>
      </c>
    </row>
    <row r="69" spans="1:8" x14ac:dyDescent="0.25">
      <c r="A69" s="1">
        <v>44348</v>
      </c>
      <c r="B69">
        <v>41.91</v>
      </c>
      <c r="C69">
        <v>504.4</v>
      </c>
      <c r="D69" s="2">
        <f t="shared" si="2"/>
        <v>1.6223176608338443</v>
      </c>
      <c r="E69" s="2">
        <f t="shared" si="3"/>
        <v>2.7027750779010442</v>
      </c>
      <c r="F69" s="2">
        <f t="shared" si="4"/>
        <v>0.83292381455370612</v>
      </c>
      <c r="G69">
        <v>2.14</v>
      </c>
      <c r="H69" s="2">
        <f t="shared" si="1"/>
        <v>0.42426645519429029</v>
      </c>
    </row>
    <row r="70" spans="1:8" x14ac:dyDescent="0.25">
      <c r="A70" s="1">
        <v>44348</v>
      </c>
      <c r="B70">
        <v>27.94</v>
      </c>
      <c r="C70">
        <v>133.80000000000001</v>
      </c>
      <c r="D70" s="2">
        <f t="shared" si="2"/>
        <v>1.4462264017781632</v>
      </c>
      <c r="E70" s="2">
        <f t="shared" si="3"/>
        <v>2.1264561134318045</v>
      </c>
      <c r="F70" s="2">
        <f t="shared" si="4"/>
        <v>0.79615720634444487</v>
      </c>
      <c r="G70">
        <v>0.83</v>
      </c>
      <c r="H70" s="2">
        <f t="shared" si="1"/>
        <v>0.62032884902840046</v>
      </c>
    </row>
    <row r="71" spans="1:8" x14ac:dyDescent="0.25">
      <c r="A71" s="1">
        <v>44348</v>
      </c>
      <c r="B71">
        <v>19.05</v>
      </c>
      <c r="C71">
        <v>217.6</v>
      </c>
      <c r="D71" s="2">
        <f t="shared" si="2"/>
        <v>1.2798949800116382</v>
      </c>
      <c r="E71" s="2">
        <f t="shared" si="3"/>
        <v>2.3376588910261424</v>
      </c>
      <c r="F71" s="2">
        <f t="shared" si="4"/>
        <v>4.3456865505402931</v>
      </c>
      <c r="G71">
        <v>1.48</v>
      </c>
      <c r="H71" s="2">
        <f t="shared" si="1"/>
        <v>0.68014705882352944</v>
      </c>
    </row>
    <row r="72" spans="1:8" x14ac:dyDescent="0.25">
      <c r="A72" s="1">
        <v>44348</v>
      </c>
      <c r="B72">
        <v>34.29</v>
      </c>
      <c r="C72">
        <v>372</v>
      </c>
      <c r="D72" s="2">
        <f t="shared" si="2"/>
        <v>1.5351674851149442</v>
      </c>
      <c r="E72" s="2">
        <f t="shared" si="3"/>
        <v>2.5705429398818973</v>
      </c>
      <c r="F72" s="2">
        <f t="shared" si="4"/>
        <v>1.158506358883244</v>
      </c>
      <c r="G72">
        <v>3.37</v>
      </c>
      <c r="H72" s="2">
        <f t="shared" si="1"/>
        <v>0.90591397849462374</v>
      </c>
    </row>
    <row r="73" spans="1:8" x14ac:dyDescent="0.25">
      <c r="A73" s="1">
        <v>44348</v>
      </c>
      <c r="B73">
        <v>26.67</v>
      </c>
      <c r="C73">
        <v>125.6</v>
      </c>
      <c r="D73" s="2">
        <f t="shared" si="2"/>
        <v>1.4260230156898761</v>
      </c>
      <c r="E73" s="2">
        <f t="shared" si="3"/>
        <v>2.0989896394011773</v>
      </c>
      <c r="F73" s="2">
        <f t="shared" si="4"/>
        <v>0.86577563890746601</v>
      </c>
      <c r="G73">
        <v>0.91</v>
      </c>
      <c r="H73" s="2">
        <f t="shared" si="1"/>
        <v>0.72452229299363069</v>
      </c>
    </row>
    <row r="74" spans="1:8" x14ac:dyDescent="0.25">
      <c r="A74" s="1">
        <v>44348</v>
      </c>
      <c r="B74">
        <v>19.05</v>
      </c>
      <c r="C74">
        <v>209</v>
      </c>
      <c r="D74" s="2">
        <f t="shared" si="2"/>
        <v>1.2798949800116382</v>
      </c>
      <c r="E74" s="2">
        <f t="shared" si="3"/>
        <v>2.3201462861110542</v>
      </c>
      <c r="F74" s="2">
        <f t="shared" si="4"/>
        <v>4.1739360710612186</v>
      </c>
      <c r="G74">
        <v>1.58</v>
      </c>
      <c r="H74" s="2">
        <f t="shared" si="1"/>
        <v>0.7559808612440192</v>
      </c>
    </row>
    <row r="75" spans="1:8" x14ac:dyDescent="0.25">
      <c r="A75" s="1">
        <v>44348</v>
      </c>
      <c r="B75">
        <v>33.527999999999999</v>
      </c>
      <c r="C75">
        <v>270</v>
      </c>
      <c r="D75" s="2">
        <f t="shared" si="2"/>
        <v>1.5254076478257879</v>
      </c>
      <c r="E75" s="2">
        <f t="shared" si="3"/>
        <v>2.4313637641589874</v>
      </c>
      <c r="F75" s="2">
        <f t="shared" si="4"/>
        <v>0.90276553744964538</v>
      </c>
      <c r="G75">
        <v>1.76</v>
      </c>
      <c r="H75" s="2">
        <f t="shared" si="1"/>
        <v>0.6518518518518519</v>
      </c>
    </row>
    <row r="76" spans="1:8" x14ac:dyDescent="0.25">
      <c r="A76" s="1">
        <v>44348</v>
      </c>
      <c r="B76">
        <v>43.942</v>
      </c>
      <c r="C76">
        <v>722</v>
      </c>
      <c r="D76" s="2">
        <f t="shared" si="2"/>
        <v>1.6428798197487335</v>
      </c>
      <c r="E76" s="2">
        <f t="shared" si="3"/>
        <v>2.858537197569639</v>
      </c>
      <c r="F76" s="2">
        <f t="shared" si="4"/>
        <v>1.0265027889427305</v>
      </c>
      <c r="G76">
        <v>4.2</v>
      </c>
      <c r="H76" s="2">
        <f t="shared" si="1"/>
        <v>0.5817174515235457</v>
      </c>
    </row>
    <row r="77" spans="1:8" x14ac:dyDescent="0.25">
      <c r="A77" s="1">
        <v>44348</v>
      </c>
      <c r="B77">
        <v>37.338000000000001</v>
      </c>
      <c r="C77">
        <v>507.4</v>
      </c>
      <c r="D77" s="2">
        <f t="shared" si="2"/>
        <v>1.5721510513681141</v>
      </c>
      <c r="E77" s="2">
        <f t="shared" si="3"/>
        <v>2.7053504628857117</v>
      </c>
      <c r="F77" s="2">
        <f t="shared" si="4"/>
        <v>1.2072088211892917</v>
      </c>
      <c r="G77">
        <v>5.42</v>
      </c>
      <c r="H77" s="2">
        <f t="shared" si="1"/>
        <v>1.0681907765076861</v>
      </c>
    </row>
    <row r="78" spans="1:8" x14ac:dyDescent="0.25">
      <c r="A78" s="1">
        <v>44348</v>
      </c>
      <c r="B78">
        <v>30.48</v>
      </c>
      <c r="C78">
        <v>191</v>
      </c>
      <c r="D78" s="2">
        <f t="shared" si="2"/>
        <v>1.4840149626675629</v>
      </c>
      <c r="E78" s="2">
        <f t="shared" si="3"/>
        <v>2.2810333672477277</v>
      </c>
      <c r="F78" s="2">
        <f t="shared" si="4"/>
        <v>0.86319228286092464</v>
      </c>
      <c r="G78">
        <v>1.43</v>
      </c>
      <c r="H78" s="2">
        <f t="shared" si="1"/>
        <v>0.74869109947643975</v>
      </c>
    </row>
    <row r="79" spans="1:8" x14ac:dyDescent="0.25">
      <c r="A79" s="1">
        <v>44348</v>
      </c>
      <c r="B79">
        <v>35.56</v>
      </c>
      <c r="C79">
        <v>358</v>
      </c>
      <c r="D79" s="2">
        <f t="shared" si="2"/>
        <v>1.550961752298176</v>
      </c>
      <c r="E79" s="2">
        <f t="shared" si="3"/>
        <v>2.5538830266438746</v>
      </c>
      <c r="F79" s="2">
        <f t="shared" si="4"/>
        <v>0.99381359394934199</v>
      </c>
      <c r="G79">
        <v>2.2599999999999998</v>
      </c>
      <c r="H79" s="2">
        <f t="shared" si="1"/>
        <v>0.63128491620111726</v>
      </c>
    </row>
    <row r="80" spans="1:8" x14ac:dyDescent="0.25">
      <c r="A80" s="1">
        <v>44348</v>
      </c>
      <c r="B80">
        <v>42.671999999999997</v>
      </c>
      <c r="C80">
        <v>659.8</v>
      </c>
      <c r="D80" s="2">
        <f t="shared" si="2"/>
        <v>1.6301429983458009</v>
      </c>
      <c r="E80" s="2">
        <f t="shared" si="3"/>
        <v>2.8194123112093252</v>
      </c>
      <c r="F80" s="2">
        <f t="shared" si="4"/>
        <v>1.0292069450798638</v>
      </c>
      <c r="G80">
        <v>4.1100000000000003</v>
      </c>
      <c r="H80" s="2">
        <f t="shared" si="1"/>
        <v>0.62291603516217042</v>
      </c>
    </row>
    <row r="81" spans="1:8" x14ac:dyDescent="0.25">
      <c r="A81" s="1">
        <v>44348</v>
      </c>
      <c r="B81">
        <v>38.1</v>
      </c>
      <c r="C81">
        <v>414</v>
      </c>
      <c r="D81" s="2">
        <f t="shared" si="2"/>
        <v>1.5809249756756194</v>
      </c>
      <c r="E81" s="2">
        <f t="shared" si="3"/>
        <v>2.6170003411208991</v>
      </c>
      <c r="F81" s="2">
        <f t="shared" si="4"/>
        <v>0.92404584115522814</v>
      </c>
      <c r="G81">
        <v>3.34</v>
      </c>
      <c r="H81" s="2">
        <f t="shared" si="1"/>
        <v>0.80676328502415451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B6938-71C5-4DCE-964C-880B296CB89E}">
  <dimension ref="A1:Q2"/>
  <sheetViews>
    <sheetView tabSelected="1" workbookViewId="0">
      <selection activeCell="F2" sqref="F2"/>
    </sheetView>
  </sheetViews>
  <sheetFormatPr defaultRowHeight="15" x14ac:dyDescent="0.25"/>
  <cols>
    <col min="3" max="3" width="21.7109375" bestFit="1" customWidth="1"/>
    <col min="4" max="4" width="22.5703125" bestFit="1" customWidth="1"/>
  </cols>
  <sheetData>
    <row r="1" spans="1:17" x14ac:dyDescent="0.25">
      <c r="A1" s="4" t="s">
        <v>8</v>
      </c>
      <c r="B1" s="4" t="s">
        <v>9</v>
      </c>
      <c r="C1" s="4" t="s">
        <v>10</v>
      </c>
      <c r="D1" s="4" t="s">
        <v>28</v>
      </c>
      <c r="E1" s="4" t="s">
        <v>11</v>
      </c>
      <c r="F1" s="4" t="s">
        <v>12</v>
      </c>
      <c r="G1" s="4" t="s">
        <v>13</v>
      </c>
      <c r="H1" s="4" t="s">
        <v>14</v>
      </c>
      <c r="I1" s="4" t="s">
        <v>15</v>
      </c>
      <c r="J1" s="4" t="s">
        <v>29</v>
      </c>
      <c r="K1" s="4" t="s">
        <v>30</v>
      </c>
      <c r="L1" s="4" t="s">
        <v>31</v>
      </c>
      <c r="M1" s="4" t="s">
        <v>16</v>
      </c>
      <c r="N1" s="4" t="s">
        <v>17</v>
      </c>
      <c r="O1" s="4"/>
      <c r="P1" s="4"/>
      <c r="Q1" s="4"/>
    </row>
    <row r="2" spans="1:17" x14ac:dyDescent="0.25">
      <c r="A2" s="5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s="1">
        <v>44896</v>
      </c>
      <c r="I2" s="1">
        <v>44896</v>
      </c>
      <c r="J2">
        <v>1</v>
      </c>
      <c r="K2" s="5" t="s">
        <v>25</v>
      </c>
      <c r="L2">
        <v>1</v>
      </c>
      <c r="M2" t="s">
        <v>26</v>
      </c>
      <c r="N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Observation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Mr_Boamah</cp:lastModifiedBy>
  <dcterms:created xsi:type="dcterms:W3CDTF">2021-08-16T12:56:52Z</dcterms:created>
  <dcterms:modified xsi:type="dcterms:W3CDTF">2023-10-31T16:16:34Z</dcterms:modified>
</cp:coreProperties>
</file>